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as/Documents/ 3.事務局フォルダ/会計フォルダ/"/>
    </mc:Choice>
  </mc:AlternateContent>
  <xr:revisionPtr revIDLastSave="0" documentId="13_ncr:1_{C902E3B1-23F0-DB43-96CF-EC2040A7C53F}" xr6:coauthVersionLast="47" xr6:coauthVersionMax="47" xr10:uidLastSave="{00000000-0000-0000-0000-000000000000}"/>
  <bookViews>
    <workbookView xWindow="7900" yWindow="6520" windowWidth="29800" windowHeight="16400" tabRatio="500" xr2:uid="{00000000-000D-0000-FFFF-FFFF00000000}"/>
  </bookViews>
  <sheets>
    <sheet name="10パーセント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2" l="1"/>
  <c r="E20" i="2"/>
  <c r="C20" i="2"/>
  <c r="D20" i="2"/>
  <c r="B5" i="2"/>
  <c r="E5" i="2"/>
  <c r="B19" i="2"/>
  <c r="E19" i="2"/>
  <c r="B7" i="2"/>
  <c r="E7" i="2"/>
  <c r="C5" i="2"/>
  <c r="D5" i="2"/>
  <c r="C19" i="2"/>
  <c r="D19" i="2"/>
  <c r="C7" i="2"/>
  <c r="D7" i="2"/>
  <c r="B2" i="2"/>
  <c r="C2" i="2"/>
  <c r="B17" i="2"/>
  <c r="B13" i="2"/>
  <c r="B9" i="2"/>
  <c r="B8" i="2"/>
  <c r="B3" i="2"/>
  <c r="B4" i="2"/>
  <c r="C4" i="2"/>
  <c r="D4" i="2"/>
  <c r="B6" i="2"/>
  <c r="B10" i="2"/>
  <c r="B11" i="2"/>
  <c r="B12" i="2"/>
  <c r="B14" i="2"/>
  <c r="B15" i="2"/>
  <c r="C15" i="2"/>
  <c r="D15" i="2"/>
  <c r="B16" i="2"/>
  <c r="B18" i="2"/>
  <c r="B21" i="2"/>
  <c r="C3" i="2"/>
  <c r="C8" i="2"/>
  <c r="C9" i="2"/>
  <c r="C10" i="2"/>
  <c r="D10" i="2"/>
  <c r="C11" i="2"/>
  <c r="C12" i="2"/>
  <c r="D12" i="2"/>
  <c r="C13" i="2"/>
  <c r="C14" i="2"/>
  <c r="D14" i="2"/>
  <c r="C16" i="2"/>
  <c r="D16" i="2"/>
  <c r="C17" i="2"/>
  <c r="C18" i="2"/>
  <c r="D18" i="2"/>
  <c r="C21" i="2"/>
  <c r="E21" i="2"/>
  <c r="D21" i="2"/>
  <c r="E18" i="2"/>
  <c r="E17" i="2"/>
  <c r="D17" i="2"/>
  <c r="E16" i="2"/>
  <c r="E15" i="2"/>
  <c r="E14" i="2"/>
  <c r="E13" i="2"/>
  <c r="D13" i="2"/>
  <c r="E12" i="2"/>
  <c r="E11" i="2"/>
  <c r="D11" i="2"/>
  <c r="E10" i="2"/>
  <c r="E9" i="2"/>
  <c r="D9" i="2"/>
  <c r="E8" i="2"/>
  <c r="D8" i="2"/>
  <c r="E4" i="2"/>
  <c r="E3" i="2"/>
  <c r="D3" i="2"/>
  <c r="E2" i="2"/>
  <c r="D2" i="2"/>
  <c r="E6" i="2"/>
  <c r="C6" i="2"/>
  <c r="D6" i="2"/>
</calcChain>
</file>

<file path=xl/sharedStrings.xml><?xml version="1.0" encoding="utf-8"?>
<sst xmlns="http://schemas.openxmlformats.org/spreadsheetml/2006/main" count="24" uniqueCount="23">
  <si>
    <t>報酬額(A)</t>
    <rPh sb="0" eb="2">
      <t>ホウシュウ</t>
    </rPh>
    <rPh sb="2" eb="3">
      <t>ガク</t>
    </rPh>
    <phoneticPr fontId="3"/>
  </si>
  <si>
    <t>消費税(B)</t>
    <rPh sb="0" eb="3">
      <t>ショウヒゼイ</t>
    </rPh>
    <phoneticPr fontId="3"/>
  </si>
  <si>
    <t>源泉税(C)</t>
    <rPh sb="0" eb="2">
      <t>ゲンセン</t>
    </rPh>
    <rPh sb="2" eb="3">
      <t>ゼイ</t>
    </rPh>
    <phoneticPr fontId="3"/>
  </si>
  <si>
    <t>領収書記載額</t>
    <rPh sb="0" eb="3">
      <t>リョウシュウショ</t>
    </rPh>
    <rPh sb="3" eb="5">
      <t>キサイ</t>
    </rPh>
    <rPh sb="5" eb="6">
      <t>ガク</t>
    </rPh>
    <phoneticPr fontId="2"/>
  </si>
  <si>
    <t>講師に支払う額</t>
    <rPh sb="0" eb="2">
      <t>コウシ</t>
    </rPh>
    <rPh sb="3" eb="5">
      <t>シハラ</t>
    </rPh>
    <rPh sb="6" eb="7">
      <t>ガク</t>
    </rPh>
    <phoneticPr fontId="2"/>
  </si>
  <si>
    <t>契約額(A+B)</t>
    <rPh sb="0" eb="2">
      <t>ケイヤク</t>
    </rPh>
    <rPh sb="2" eb="3">
      <t>ガク</t>
    </rPh>
    <phoneticPr fontId="3"/>
  </si>
  <si>
    <t>支払額(P)</t>
    <rPh sb="0" eb="2">
      <t>シハラ</t>
    </rPh>
    <rPh sb="2" eb="3">
      <t>ガク</t>
    </rPh>
    <phoneticPr fontId="3"/>
  </si>
  <si>
    <t>支払額を基準</t>
    <rPh sb="0" eb="2">
      <t>シハライ</t>
    </rPh>
    <rPh sb="2" eb="3">
      <t>ガク</t>
    </rPh>
    <rPh sb="4" eb="6">
      <t>キジュン</t>
    </rPh>
    <phoneticPr fontId="3"/>
  </si>
  <si>
    <t>Ｐ＝</t>
    <phoneticPr fontId="3"/>
  </si>
  <si>
    <t>規準</t>
    <rPh sb="0" eb="2">
      <t>キジュン</t>
    </rPh>
    <phoneticPr fontId="3"/>
  </si>
  <si>
    <t>Ａ＝</t>
    <phoneticPr fontId="3"/>
  </si>
  <si>
    <t>Ｂ＝</t>
    <phoneticPr fontId="3"/>
  </si>
  <si>
    <t>Ａ+Ｂ＝</t>
    <phoneticPr fontId="3"/>
  </si>
  <si>
    <t>Ｃ＝</t>
    <phoneticPr fontId="3"/>
  </si>
  <si>
    <t>(A*0.1021)</t>
    <phoneticPr fontId="3"/>
  </si>
  <si>
    <t>報酬額×0,1021</t>
    <rPh sb="0" eb="3">
      <t>ホウシュウガク</t>
    </rPh>
    <phoneticPr fontId="2"/>
  </si>
  <si>
    <t>繰り上げ</t>
    <rPh sb="0" eb="1">
      <t>ク</t>
    </rPh>
    <rPh sb="2" eb="3">
      <t>ア</t>
    </rPh>
    <phoneticPr fontId="2"/>
  </si>
  <si>
    <t>切り捨て</t>
    <rPh sb="0" eb="1">
      <t>キ</t>
    </rPh>
    <rPh sb="2" eb="3">
      <t>ス</t>
    </rPh>
    <phoneticPr fontId="2"/>
  </si>
  <si>
    <r>
      <t>(</t>
    </r>
    <r>
      <rPr>
        <b/>
        <sz val="11"/>
        <color indexed="12"/>
        <rFont val="ＭＳ ゴシック"/>
        <family val="3"/>
        <charset val="128"/>
      </rPr>
      <t>P</t>
    </r>
    <r>
      <rPr>
        <sz val="11"/>
        <rFont val="ＭＳ ゴシック"/>
        <family val="3"/>
        <charset val="128"/>
      </rPr>
      <t>/</t>
    </r>
    <r>
      <rPr>
        <b/>
        <sz val="11"/>
        <color indexed="10"/>
        <rFont val="ＭＳ ゴシック"/>
        <family val="3"/>
        <charset val="128"/>
      </rPr>
      <t>0.9979</t>
    </r>
    <r>
      <rPr>
        <sz val="11"/>
        <rFont val="ＭＳ ゴシック"/>
        <family val="3"/>
        <charset val="128"/>
      </rPr>
      <t>)</t>
    </r>
    <phoneticPr fontId="3"/>
  </si>
  <si>
    <r>
      <t>(A*</t>
    </r>
    <r>
      <rPr>
        <b/>
        <sz val="11"/>
        <color indexed="10"/>
        <rFont val="ＭＳ ゴシック"/>
        <family val="3"/>
        <charset val="128"/>
      </rPr>
      <t>0.1</t>
    </r>
    <r>
      <rPr>
        <sz val="11"/>
        <rFont val="ＭＳ ゴシック"/>
        <family val="3"/>
        <charset val="128"/>
      </rPr>
      <t>)</t>
    </r>
    <phoneticPr fontId="3"/>
  </si>
  <si>
    <r>
      <t>(A*</t>
    </r>
    <r>
      <rPr>
        <b/>
        <sz val="11"/>
        <color indexed="10"/>
        <rFont val="ＭＳ ゴシック"/>
        <family val="3"/>
        <charset val="128"/>
      </rPr>
      <t>1.1</t>
    </r>
    <r>
      <rPr>
        <sz val="11"/>
        <rFont val="ＭＳ ゴシック"/>
        <family val="3"/>
        <charset val="128"/>
      </rPr>
      <t>)</t>
    </r>
    <phoneticPr fontId="3"/>
  </si>
  <si>
    <t>報酬額×0,１</t>
    <rPh sb="0" eb="3">
      <t>ホウシュウガク</t>
    </rPh>
    <phoneticPr fontId="2"/>
  </si>
  <si>
    <t>報酬額</t>
    <rPh sb="0" eb="2">
      <t>ホウシュウ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</si>
</sst>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rgb="FFFF000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38" fontId="0" fillId="0" borderId="1" xfId="1" applyFont="1" applyBorder="1" applyAlignment="1">
      <alignment horizontal="center"/>
    </xf>
    <xf numFmtId="38" fontId="5" fillId="0" borderId="0" xfId="1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10" xfId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8" fontId="5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4" fillId="0" borderId="1" xfId="1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38" fontId="5" fillId="0" borderId="5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3" borderId="8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</cellXfs>
  <cellStyles count="6">
    <cellStyle name="ハイパーリンク" xfId="2" builtinId="8" hidden="1"/>
    <cellStyle name="ハイパーリンク" xfId="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9" defaultPivotStyle="PivotStyleMedium4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tabSelected="1" zoomScale="125" zoomScaleNormal="125" zoomScalePageLayoutView="125" workbookViewId="0">
      <selection activeCell="I22" sqref="I22"/>
    </sheetView>
  </sheetViews>
  <sheetFormatPr baseColWidth="10" defaultColWidth="13" defaultRowHeight="15"/>
  <cols>
    <col min="5" max="6" width="15.6640625" bestFit="1" customWidth="1"/>
  </cols>
  <sheetData>
    <row r="1" spans="1:8" ht="16" thickBot="1">
      <c r="A1" s="2"/>
      <c r="B1" s="3" t="s">
        <v>0</v>
      </c>
      <c r="C1" s="4" t="s">
        <v>1</v>
      </c>
      <c r="D1" s="4" t="s">
        <v>5</v>
      </c>
      <c r="E1" s="4" t="s">
        <v>2</v>
      </c>
      <c r="F1" s="5" t="s">
        <v>6</v>
      </c>
      <c r="G1" s="2"/>
      <c r="H1" s="2"/>
    </row>
    <row r="2" spans="1:8">
      <c r="A2" s="28" t="s">
        <v>7</v>
      </c>
      <c r="B2" s="20">
        <f>ROUNDDOWN(F2/0.9979,0)</f>
        <v>1002</v>
      </c>
      <c r="C2" s="14">
        <f>ROUNDDOWN(B2*0.1,0)</f>
        <v>100</v>
      </c>
      <c r="D2" s="14">
        <f t="shared" ref="D2:D21" si="0">B2+C2</f>
        <v>1102</v>
      </c>
      <c r="E2" s="24">
        <f t="shared" ref="E2:E21" si="1">ROUNDDOWN(B2*0.1021,0)</f>
        <v>102</v>
      </c>
      <c r="F2" s="26">
        <v>1000</v>
      </c>
      <c r="G2" s="6" t="s">
        <v>8</v>
      </c>
      <c r="H2" s="7" t="s">
        <v>9</v>
      </c>
    </row>
    <row r="3" spans="1:8">
      <c r="A3" s="29"/>
      <c r="B3" s="8">
        <f t="shared" ref="B3:B21" si="2">ROUNDDOWN(F3/0.9979,0)</f>
        <v>2004</v>
      </c>
      <c r="C3" s="15">
        <f t="shared" ref="C3:C21" si="3">ROUNDDOWN(B3*0.1,0)</f>
        <v>200</v>
      </c>
      <c r="D3" s="15">
        <f t="shared" si="0"/>
        <v>2204</v>
      </c>
      <c r="E3" s="22">
        <f t="shared" si="1"/>
        <v>204</v>
      </c>
      <c r="F3" s="23">
        <v>2000</v>
      </c>
      <c r="G3" s="9" t="s">
        <v>10</v>
      </c>
      <c r="H3" s="10" t="s">
        <v>18</v>
      </c>
    </row>
    <row r="4" spans="1:8">
      <c r="A4" s="29"/>
      <c r="B4" s="8">
        <f t="shared" si="2"/>
        <v>3006</v>
      </c>
      <c r="C4" s="15">
        <f t="shared" si="3"/>
        <v>300</v>
      </c>
      <c r="D4" s="15">
        <f t="shared" si="0"/>
        <v>3306</v>
      </c>
      <c r="E4" s="22">
        <f t="shared" si="1"/>
        <v>306</v>
      </c>
      <c r="F4" s="23">
        <v>3000</v>
      </c>
      <c r="G4" s="11" t="s">
        <v>11</v>
      </c>
      <c r="H4" s="10" t="s">
        <v>19</v>
      </c>
    </row>
    <row r="5" spans="1:8">
      <c r="A5" s="29"/>
      <c r="B5" s="8">
        <f t="shared" ref="B5" si="4">ROUNDDOWN(F5/0.9979,0)</f>
        <v>5010</v>
      </c>
      <c r="C5" s="15">
        <f t="shared" ref="C5" si="5">ROUNDDOWN(B5*0.1,0)</f>
        <v>501</v>
      </c>
      <c r="D5" s="15">
        <f t="shared" ref="D5" si="6">B5+C5</f>
        <v>5511</v>
      </c>
      <c r="E5" s="22">
        <f t="shared" ref="E5" si="7">ROUNDDOWN(B5*0.1021,0)</f>
        <v>511</v>
      </c>
      <c r="F5" s="23">
        <v>5000</v>
      </c>
      <c r="G5" s="9" t="s">
        <v>12</v>
      </c>
      <c r="H5" s="10" t="s">
        <v>20</v>
      </c>
    </row>
    <row r="6" spans="1:8">
      <c r="A6" s="29"/>
      <c r="B6" s="8">
        <f t="shared" si="2"/>
        <v>6012</v>
      </c>
      <c r="C6" s="15">
        <f t="shared" si="3"/>
        <v>601</v>
      </c>
      <c r="D6" s="15">
        <f t="shared" si="0"/>
        <v>6613</v>
      </c>
      <c r="E6" s="22">
        <f t="shared" si="1"/>
        <v>613</v>
      </c>
      <c r="F6" s="23">
        <v>6000</v>
      </c>
      <c r="G6" s="9" t="s">
        <v>13</v>
      </c>
      <c r="H6" s="10" t="s">
        <v>14</v>
      </c>
    </row>
    <row r="7" spans="1:8">
      <c r="A7" s="29"/>
      <c r="B7" s="8">
        <f>ROUNDDOWN(F7/0.9979,0)</f>
        <v>7014</v>
      </c>
      <c r="C7" s="15">
        <f t="shared" ref="C7" si="8">ROUNDDOWN(B7*0.1,0)</f>
        <v>701</v>
      </c>
      <c r="D7" s="15">
        <f>B7+C7</f>
        <v>7715</v>
      </c>
      <c r="E7" s="22">
        <f t="shared" ref="E7" si="9">ROUNDDOWN(B7*0.1021,0)</f>
        <v>716</v>
      </c>
      <c r="F7" s="23">
        <v>7000</v>
      </c>
      <c r="G7" s="9"/>
      <c r="H7" s="10"/>
    </row>
    <row r="8" spans="1:8">
      <c r="A8" s="29"/>
      <c r="B8" s="8">
        <f>ROUNDUP(F8/0.9979,0)</f>
        <v>8017</v>
      </c>
      <c r="C8" s="15">
        <f t="shared" si="3"/>
        <v>801</v>
      </c>
      <c r="D8" s="15">
        <f t="shared" si="0"/>
        <v>8818</v>
      </c>
      <c r="E8" s="22">
        <f t="shared" si="1"/>
        <v>818</v>
      </c>
      <c r="F8" s="23">
        <v>8000</v>
      </c>
      <c r="G8" s="12"/>
      <c r="H8" s="12"/>
    </row>
    <row r="9" spans="1:8">
      <c r="A9" s="29"/>
      <c r="B9" s="8">
        <f>ROUNDUP(F9/0.9979,0)</f>
        <v>9019</v>
      </c>
      <c r="C9" s="15">
        <f t="shared" si="3"/>
        <v>901</v>
      </c>
      <c r="D9" s="15">
        <f t="shared" si="0"/>
        <v>9920</v>
      </c>
      <c r="E9" s="22">
        <f t="shared" si="1"/>
        <v>920</v>
      </c>
      <c r="F9" s="23">
        <v>9000</v>
      </c>
      <c r="G9" s="9"/>
      <c r="H9" s="10"/>
    </row>
    <row r="10" spans="1:8">
      <c r="A10" s="29"/>
      <c r="B10" s="8">
        <f t="shared" si="2"/>
        <v>10021</v>
      </c>
      <c r="C10" s="15">
        <f t="shared" si="3"/>
        <v>1002</v>
      </c>
      <c r="D10" s="15">
        <f t="shared" si="0"/>
        <v>11023</v>
      </c>
      <c r="E10" s="22">
        <f t="shared" si="1"/>
        <v>1023</v>
      </c>
      <c r="F10" s="23">
        <v>10000</v>
      </c>
      <c r="G10" s="13"/>
      <c r="H10" s="2"/>
    </row>
    <row r="11" spans="1:8">
      <c r="A11" s="29"/>
      <c r="B11" s="8">
        <f t="shared" si="2"/>
        <v>12025</v>
      </c>
      <c r="C11" s="15">
        <f t="shared" si="3"/>
        <v>1202</v>
      </c>
      <c r="D11" s="15">
        <f t="shared" si="0"/>
        <v>13227</v>
      </c>
      <c r="E11" s="22">
        <f t="shared" si="1"/>
        <v>1227</v>
      </c>
      <c r="F11" s="23">
        <v>12000</v>
      </c>
      <c r="G11" s="13"/>
      <c r="H11" s="2"/>
    </row>
    <row r="12" spans="1:8">
      <c r="A12" s="29"/>
      <c r="B12" s="8">
        <f t="shared" si="2"/>
        <v>15031</v>
      </c>
      <c r="C12" s="15">
        <f t="shared" si="3"/>
        <v>1503</v>
      </c>
      <c r="D12" s="15">
        <f t="shared" si="0"/>
        <v>16534</v>
      </c>
      <c r="E12" s="22">
        <f t="shared" si="1"/>
        <v>1534</v>
      </c>
      <c r="F12" s="23">
        <v>15000</v>
      </c>
      <c r="G12" s="13"/>
      <c r="H12" s="2"/>
    </row>
    <row r="13" spans="1:8">
      <c r="A13" s="29"/>
      <c r="B13" s="8">
        <f>ROUNDUP(F13/0.9979,0)</f>
        <v>18038</v>
      </c>
      <c r="C13" s="15">
        <f t="shared" si="3"/>
        <v>1803</v>
      </c>
      <c r="D13" s="15">
        <f t="shared" si="0"/>
        <v>19841</v>
      </c>
      <c r="E13" s="22">
        <f t="shared" si="1"/>
        <v>1841</v>
      </c>
      <c r="F13" s="23">
        <v>18000</v>
      </c>
      <c r="G13" s="13"/>
      <c r="H13" s="2"/>
    </row>
    <row r="14" spans="1:8">
      <c r="A14" s="29"/>
      <c r="B14" s="8">
        <f t="shared" si="2"/>
        <v>20042</v>
      </c>
      <c r="C14" s="15">
        <f t="shared" si="3"/>
        <v>2004</v>
      </c>
      <c r="D14" s="15">
        <f t="shared" si="0"/>
        <v>22046</v>
      </c>
      <c r="E14" s="22">
        <f t="shared" si="1"/>
        <v>2046</v>
      </c>
      <c r="F14" s="23">
        <v>20000</v>
      </c>
      <c r="G14" s="13"/>
      <c r="H14" s="2"/>
    </row>
    <row r="15" spans="1:8">
      <c r="A15" s="29"/>
      <c r="B15" s="8">
        <f t="shared" si="2"/>
        <v>21044</v>
      </c>
      <c r="C15" s="15">
        <f t="shared" si="3"/>
        <v>2104</v>
      </c>
      <c r="D15" s="15">
        <f t="shared" si="0"/>
        <v>23148</v>
      </c>
      <c r="E15" s="22">
        <f t="shared" si="1"/>
        <v>2148</v>
      </c>
      <c r="F15" s="23">
        <v>21000</v>
      </c>
      <c r="G15" s="13"/>
      <c r="H15" s="2"/>
    </row>
    <row r="16" spans="1:8">
      <c r="A16" s="29"/>
      <c r="B16" s="8">
        <f t="shared" si="2"/>
        <v>25052</v>
      </c>
      <c r="C16" s="15">
        <f t="shared" si="3"/>
        <v>2505</v>
      </c>
      <c r="D16" s="15">
        <f t="shared" si="0"/>
        <v>27557</v>
      </c>
      <c r="E16" s="22">
        <f t="shared" si="1"/>
        <v>2557</v>
      </c>
      <c r="F16" s="23">
        <v>25000</v>
      </c>
      <c r="G16" s="13"/>
      <c r="H16" s="2"/>
    </row>
    <row r="17" spans="1:8">
      <c r="A17" s="29"/>
      <c r="B17" s="8">
        <f>ROUNDUP(F17/0.9979,0)</f>
        <v>27057</v>
      </c>
      <c r="C17" s="15">
        <f t="shared" si="3"/>
        <v>2705</v>
      </c>
      <c r="D17" s="15">
        <f t="shared" si="0"/>
        <v>29762</v>
      </c>
      <c r="E17" s="22">
        <f t="shared" si="1"/>
        <v>2762</v>
      </c>
      <c r="F17" s="23">
        <v>27000</v>
      </c>
      <c r="G17" s="13"/>
      <c r="H17" s="2"/>
    </row>
    <row r="18" spans="1:8">
      <c r="A18" s="29"/>
      <c r="B18" s="8">
        <f t="shared" si="2"/>
        <v>30063</v>
      </c>
      <c r="C18" s="15">
        <f t="shared" si="3"/>
        <v>3006</v>
      </c>
      <c r="D18" s="15">
        <f t="shared" si="0"/>
        <v>33069</v>
      </c>
      <c r="E18" s="22">
        <f t="shared" si="1"/>
        <v>3069</v>
      </c>
      <c r="F18" s="23">
        <v>30000</v>
      </c>
      <c r="G18" s="13"/>
      <c r="H18" s="2"/>
    </row>
    <row r="19" spans="1:8">
      <c r="A19" s="29"/>
      <c r="B19" s="8">
        <f t="shared" ref="B19:B20" si="10">ROUNDDOWN(F19/0.9979,0)</f>
        <v>40084</v>
      </c>
      <c r="C19" s="15">
        <f t="shared" ref="C19:C20" si="11">ROUNDDOWN(B19*0.1,0)</f>
        <v>4008</v>
      </c>
      <c r="D19" s="15">
        <f t="shared" ref="D19:D20" si="12">B19+C19</f>
        <v>44092</v>
      </c>
      <c r="E19" s="22">
        <f t="shared" ref="E19:E20" si="13">ROUNDDOWN(B19*0.1021,0)</f>
        <v>4092</v>
      </c>
      <c r="F19" s="23">
        <v>40000</v>
      </c>
      <c r="G19" s="13"/>
      <c r="H19" s="2"/>
    </row>
    <row r="20" spans="1:8" ht="16" thickBot="1">
      <c r="A20" s="29"/>
      <c r="B20" s="21">
        <f t="shared" si="10"/>
        <v>50105</v>
      </c>
      <c r="C20" s="16">
        <f t="shared" si="11"/>
        <v>5010</v>
      </c>
      <c r="D20" s="16">
        <f t="shared" si="12"/>
        <v>55115</v>
      </c>
      <c r="E20" s="25">
        <f t="shared" si="13"/>
        <v>5115</v>
      </c>
      <c r="F20" s="27">
        <v>50000</v>
      </c>
      <c r="G20" s="13"/>
      <c r="H20" s="2"/>
    </row>
    <row r="21" spans="1:8" ht="16" thickBot="1">
      <c r="A21" s="30"/>
      <c r="B21" s="21">
        <f t="shared" si="2"/>
        <v>60126</v>
      </c>
      <c r="C21" s="16">
        <f t="shared" si="3"/>
        <v>6012</v>
      </c>
      <c r="D21" s="16">
        <f t="shared" si="0"/>
        <v>66138</v>
      </c>
      <c r="E21" s="25">
        <f t="shared" si="1"/>
        <v>6138</v>
      </c>
      <c r="F21" s="27">
        <v>60000</v>
      </c>
      <c r="G21" s="13"/>
      <c r="H21" s="2"/>
    </row>
    <row r="22" spans="1:8" ht="18" customHeight="1">
      <c r="B22" s="1" t="s">
        <v>22</v>
      </c>
      <c r="C22" s="1" t="s">
        <v>21</v>
      </c>
      <c r="D22" s="1" t="s">
        <v>3</v>
      </c>
      <c r="E22" s="17" t="s">
        <v>15</v>
      </c>
      <c r="F22" s="1" t="s">
        <v>4</v>
      </c>
    </row>
    <row r="25" spans="1:8">
      <c r="B25" s="10" t="s">
        <v>18</v>
      </c>
    </row>
    <row r="26" spans="1:8">
      <c r="B26" s="18" t="s">
        <v>16</v>
      </c>
    </row>
    <row r="27" spans="1:8">
      <c r="B27" s="19" t="s">
        <v>17</v>
      </c>
    </row>
  </sheetData>
  <mergeCells count="1">
    <mergeCell ref="A2:A21"/>
  </mergeCells>
  <phoneticPr fontId="2"/>
  <pageMargins left="0.70000000000000007" right="0.70000000000000007" top="0.75000000000000011" bottom="0.75000000000000011" header="0.30000000000000004" footer="0.30000000000000004"/>
  <pageSetup paperSize="13" orientation="landscape" horizontalDpi="4294967292" verticalDpi="4294967292" r:id="rId1"/>
  <ignoredErrors>
    <ignoredError sqref="B8 B13:F13 B17: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10パーセント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八板 賢二郎</dc:creator>
  <cp:lastModifiedBy>八板 賢二郎</cp:lastModifiedBy>
  <cp:lastPrinted>2014-09-02T02:50:00Z</cp:lastPrinted>
  <dcterms:created xsi:type="dcterms:W3CDTF">2014-08-31T10:02:06Z</dcterms:created>
  <dcterms:modified xsi:type="dcterms:W3CDTF">2021-06-15T23:46:17Z</dcterms:modified>
</cp:coreProperties>
</file>